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cuments\ROTARY MONTHLY REPORT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<sst xmlns="http://schemas.openxmlformats.org/spreadsheetml/2006/main" count="253" uniqueCount="144">
  <si>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</si>
  <si>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</si>
  <si>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</si>
  <si>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</si>
  <si>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</si>
  <si>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</si>
  <si>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</si>
  <si>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</si>
  <si>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</si>
  <si>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</si>
  <si>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</si>
  <si>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</si>
  <si>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</si>
  <si>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</si>
  <si>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</si>
  <si>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</si>
  <si>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</si>
  <si>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</si>
  <si>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</si>
  <si>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</si>
  <si>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</si>
  <si>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</si>
  <si>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</si>
  <si>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</si>
  <si>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</si>
  <si>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</si>
  <si>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</si>
  <si>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</si>
  <si>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</si>
  <si>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</si>
  <si>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</si>
  <si>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</si>
  <si>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</si>
  <si>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</si>
  <si>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</si>
  <si>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</si>
  <si>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</si>
  <si>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</si>
  <si>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</si>
  <si>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</si>
  <si>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</si>
  <si>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</si>
  <si>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</si>
  <si>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</si>
  <si>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</si>
  <si>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</si>
  <si>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</si>
  <si>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</si>
  <si>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</si>
  <si>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</si>
  <si>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</si>
  <si>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</si>
  <si>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</si>
  <si>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</si>
  <si>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</si>
  <si>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</si>
  <si>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</si>
  <si>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</si>
  <si>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</si>
  <si>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</si>
  <si>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</si>
  <si>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</si>
  <si>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</si>
  <si>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</si>
  <si>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</si>
  <si>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</si>
  <si>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</si>
  <si>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</si>
  <si>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</si>
  <si>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</si>
  <si>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</si>
  <si>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</si>
  <si>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</si>
  <si>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</si>
  <si>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</si>
  <si>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</si>
  <si>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</si>
  <si>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</si>
  <si>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</si>
  <si>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</si>
  <si>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</si>
  <si>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</si>
  <si>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</si>
  <si>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</si>
  <si>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</si>
  <si>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</si>
  <si>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</si>
  <si>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</si>
  <si>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</si>
  <si>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</si>
  <si>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</si>
  <si>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</si>
  <si>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</si>
  <si>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</si>
  <si>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</si>
  <si>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</si>
  <si>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</si>
  <si>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</si>
  <si>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</si>
  <si>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</si>
  <si>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</si>
  <si>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</si>
  <si>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</si>
  <si>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</si>
  <si>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</si>
  <si>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</si>
  <si>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</si>
  <si>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</si>
  <si>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</si>
  <si>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</si>
  <si>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</si>
  <si>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</si>
  <si>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</si>
  <si>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</si>
  <si>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</si>
  <si>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</si>
  <si>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</si>
  <si>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</si>
  <si>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</si>
  <si>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</si>
  <si>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</si>
  <si>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</si>
  <si>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</si>
  <si>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</si>
  <si>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</si>
  <si>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</si>
  <si>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</si>
  <si>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</si>
  <si>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</si>
  <si>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</si>
  <si>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</si>
  <si>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</si>
  <si>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</si>
  <si>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</si>
  <si>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</si>
  <si>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</si>
  <si>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</si>
  <si>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</si>
  <si>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JOSELITO R. YURAG</t>
  </si>
  <si>
    <t>VICENTE URSAL</t>
  </si>
  <si>
    <t>ALAIN O. SENERPIDA</t>
  </si>
  <si>
    <t>BOGO PLAZA RESTO BAR, BOGO CITY</t>
  </si>
  <si>
    <t>RESIDENTS AND CONSTITUENTS</t>
  </si>
  <si>
    <t>BOODLETTING ACTIVITY IN COORDINATION WITH MEDELLN SK OFFICIALS AND THE PHILIPPINE RED CROSS AT POBLACION, MEDELLIN, CEBU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</si>
</sst>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7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7" xfId="0" applyFont="1" applyFill="1" applyBorder="1" applyAlignment="1" applyProtection="1">
      <alignment vertical="center"/>
      <protection locked="0"/>
    </xf>
    <xf numFmtId="0" fontId="17" fillId="9" borderId="140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3" xfId="0" applyFont="1" applyFill="1" applyBorder="1" applyAlignment="1" applyProtection="1">
      <alignment horizontal="left" vertical="center" shrinkToFit="1"/>
      <protection locked="0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6" xfId="0" applyFont="1" applyBorder="1" applyAlignment="1" applyProtection="1">
      <alignment horizontal="left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8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1" xfId="0" applyFont="1" applyFill="1" applyBorder="1" applyAlignment="1" applyProtection="1">
      <alignment horizontal="center" vertical="center" shrinkToFit="1"/>
      <protection locked="0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167" fontId="17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4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4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4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39" fillId="0" borderId="151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50" xfId="0" applyFont="1" applyBorder="1" applyAlignment="1">
      <alignment horizontal="center" vertical="center"/>
    </xf>
    <xf numFmtId="0" fontId="63" fillId="0" borderId="152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41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7" fillId="0" borderId="141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9" xfId="0" applyFont="1" applyBorder="1" applyAlignment="1">
      <alignment horizontal="left" vertical="center" wrapText="1"/>
    </xf>
    <xf numFmtId="0" fontId="57" fillId="0" borderId="145" xfId="0" applyFont="1" applyBorder="1" applyAlignment="1">
      <alignment horizontal="left" vertical="center" wrapText="1"/>
    </xf>
    <xf numFmtId="0" fontId="57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170" fontId="65" fillId="0" borderId="127" xfId="0" applyNumberFormat="1" applyFont="1" applyBorder="1" applyAlignment="1">
      <alignment horizontal="center" vertical="center" wrapText="1" shrinkToFit="1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8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8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2" fillId="0" borderId="137" xfId="0" applyFont="1" applyBorder="1" applyAlignment="1">
      <alignment horizontal="right" vertical="center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9" xfId="0" applyFont="1" applyFill="1" applyBorder="1" applyAlignment="1" applyProtection="1">
      <alignment horizontal="left" vertical="center" shrinkToFit="1"/>
      <protection locked="0"/>
    </xf>
    <xf numFmtId="0" fontId="32" fillId="0" borderId="105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8" xfId="0" applyNumberFormat="1" applyFont="1" applyBorder="1" applyAlignment="1">
      <alignment horizontal="right" vertical="center" shrinkToFit="1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26" fillId="0" borderId="137" xfId="0" applyFont="1" applyBorder="1" applyAlignment="1">
      <alignment horizontal="right" vertical="center" shrinkToFit="1"/>
    </xf>
    <xf numFmtId="0" fontId="17" fillId="0" borderId="131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1" xfId="0" applyNumberFormat="1" applyFont="1" applyBorder="1" applyAlignment="1">
      <alignment horizontal="right" vertical="center"/>
    </xf>
    <xf numFmtId="169" fontId="17" fillId="0" borderId="129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41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1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1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3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4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17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1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5" fillId="10" borderId="144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="140" zoomScaleNormal="140" zoomScaleSheetLayoutView="100" workbookViewId="0">
      <selection activeCell="P32" sqref="P32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44044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138</v>
      </c>
      <c r="J6" s="78"/>
      <c r="K6" s="78"/>
      <c r="L6" s="78"/>
      <c r="M6" s="78"/>
      <c r="N6" s="78" t="s">
        <v>139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44081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44049</v>
      </c>
      <c r="C11" s="155"/>
      <c r="D11" s="113">
        <v>25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141</v>
      </c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44063</v>
      </c>
      <c r="C17" s="157"/>
      <c r="D17" s="81"/>
      <c r="E17" s="68"/>
      <c r="F17" s="68"/>
      <c r="G17" s="68"/>
      <c r="H17" s="69"/>
      <c r="I17" s="70"/>
      <c r="J17" s="63">
        <v>27</v>
      </c>
      <c r="K17" s="63"/>
      <c r="L17" s="71"/>
      <c r="M17" s="61"/>
      <c r="N17" s="61"/>
      <c r="O17" s="66"/>
      <c r="P17" s="44"/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31</v>
      </c>
      <c r="J31" s="159" t="s">
        <v>7</v>
      </c>
      <c r="K31" s="160"/>
      <c r="L31" s="160"/>
      <c r="M31" s="160"/>
      <c r="N31" s="160"/>
      <c r="O31" s="160"/>
      <c r="P31" s="3">
        <v>0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>
        <v>0</v>
      </c>
      <c r="J32" s="161" t="s">
        <v>18</v>
      </c>
      <c r="K32" s="162"/>
      <c r="L32" s="162"/>
      <c r="M32" s="162"/>
      <c r="N32" s="162"/>
      <c r="O32" s="162"/>
      <c r="P32" s="5">
        <v>0</v>
      </c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>
        <v>0</v>
      </c>
      <c r="J33" s="163" t="s">
        <v>8</v>
      </c>
      <c r="K33" s="164"/>
      <c r="L33" s="164"/>
      <c r="M33" s="164"/>
      <c r="N33" s="164"/>
      <c r="O33" s="164"/>
      <c r="P33" s="36">
        <f>SUM(P31:P32)</f>
        <v>0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31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VICENTE URSAL</v>
      </c>
      <c r="B52" s="144"/>
      <c r="C52" s="145"/>
      <c r="D52" s="145"/>
      <c r="E52" s="145"/>
      <c r="F52" s="145"/>
      <c r="G52" s="145" t="str">
        <f>I6</f>
        <v>JOSELITO R. YURAG</v>
      </c>
      <c r="H52" s="145"/>
      <c r="I52" s="145"/>
      <c r="J52" s="145"/>
      <c r="K52" s="145"/>
      <c r="L52" s="145"/>
      <c r="M52" s="146" t="s">
        <v>140</v>
      </c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34" zoomScale="200" zoomScaleNormal="200" workbookViewId="0">
      <selection activeCell="E12" sqref="E12:P12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METRO BOGO</v>
      </c>
      <c r="B3" s="266"/>
      <c r="C3" s="266"/>
      <c r="D3" s="266"/>
      <c r="E3" s="266"/>
      <c r="F3" s="266" t="str">
        <f>'Summary of Activities'!I6</f>
        <v>JOSELITO R. YURAG</v>
      </c>
      <c r="G3" s="266"/>
      <c r="H3" s="266"/>
      <c r="I3" s="266"/>
      <c r="J3" s="266"/>
      <c r="K3" s="266"/>
      <c r="L3" s="266" t="str">
        <f>'Summary of Activities'!N6</f>
        <v>VICENTE URSAL</v>
      </c>
      <c r="M3" s="266"/>
      <c r="N3" s="266"/>
      <c r="O3" s="266"/>
      <c r="P3" s="266"/>
      <c r="Q3" s="266"/>
      <c r="R3" s="266" t="str">
        <f>'Summary of Activities'!H6</f>
        <v>1-C</v>
      </c>
      <c r="S3" s="266"/>
      <c r="T3" s="213">
        <f>'Summary of Activities'!K2</f>
        <v>44044</v>
      </c>
      <c r="U3" s="213"/>
      <c r="V3" s="213"/>
      <c r="W3" s="213"/>
      <c r="X3" s="214">
        <f>'Summary of Activities'!O8</f>
        <v>44081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/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>
        <v>100</v>
      </c>
      <c r="P6" s="47">
        <v>5</v>
      </c>
      <c r="Q6" s="48">
        <v>3000</v>
      </c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 t="s">
        <v>143</v>
      </c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 t="s">
        <v>142</v>
      </c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100</v>
      </c>
      <c r="G51" s="282"/>
      <c r="H51" s="281">
        <f>P6+P11+P16+P21+P26+P31+P36+P41</f>
        <v>5</v>
      </c>
      <c r="I51" s="282"/>
      <c r="J51" s="210">
        <f>Q6+Q11+Q16+Q21+Q26+Q31+Q36+Q41</f>
        <v>3000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100</v>
      </c>
      <c r="G55" s="272"/>
      <c r="H55" s="271">
        <f>SUM(H47:I53)</f>
        <v>5</v>
      </c>
      <c r="I55" s="272"/>
      <c r="J55" s="268">
        <f>SUM(J47:L53)</f>
        <v>3000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2020-07-15T07:23:56Z</cp:lastPrinted>
  <dcterms:created xsi:type="dcterms:W3CDTF">2013-07-03T03:04:40Z</dcterms:created>
  <dcterms:modified xsi:type="dcterms:W3CDTF">2021-01-13T03:28:50Z</dcterms:modified>
</cp:coreProperties>
</file>